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urchasing Use Only\Bids\RFP 23-11 Printing &amp; Mailing of Jury &amp; Traffic Mailers\"/>
    </mc:Choice>
  </mc:AlternateContent>
  <bookViews>
    <workbookView xWindow="0" yWindow="0" windowWidth="23040" windowHeight="104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G54" i="1"/>
  <c r="I54" i="1" s="1"/>
  <c r="H53" i="1"/>
  <c r="G53" i="1"/>
  <c r="I53" i="1" s="1"/>
  <c r="I52" i="1"/>
  <c r="H52" i="1"/>
  <c r="G52" i="1"/>
  <c r="H51" i="1"/>
  <c r="I51" i="1" s="1"/>
  <c r="G51" i="1"/>
  <c r="H50" i="1"/>
  <c r="G50" i="1"/>
  <c r="I50" i="1" s="1"/>
  <c r="H49" i="1"/>
  <c r="G49" i="1"/>
  <c r="I49" i="1" s="1"/>
  <c r="I48" i="1"/>
  <c r="G48" i="1"/>
  <c r="H47" i="1"/>
  <c r="G47" i="1"/>
  <c r="I47" i="1" s="1"/>
  <c r="H46" i="1"/>
  <c r="G46" i="1"/>
  <c r="I46" i="1" s="1"/>
  <c r="I45" i="1"/>
  <c r="H45" i="1"/>
  <c r="G45" i="1"/>
  <c r="H44" i="1"/>
  <c r="I44" i="1" s="1"/>
  <c r="G44" i="1"/>
  <c r="H43" i="1"/>
  <c r="G43" i="1"/>
  <c r="I43" i="1" s="1"/>
  <c r="H37" i="1"/>
  <c r="I37" i="1" s="1"/>
  <c r="G37" i="1"/>
  <c r="H36" i="1"/>
  <c r="G36" i="1"/>
  <c r="I36" i="1" s="1"/>
  <c r="H35" i="1"/>
  <c r="G35" i="1"/>
  <c r="I35" i="1" s="1"/>
  <c r="I34" i="1"/>
  <c r="H34" i="1"/>
  <c r="G34" i="1"/>
  <c r="H33" i="1"/>
  <c r="I33" i="1" s="1"/>
  <c r="G33" i="1"/>
  <c r="H32" i="1"/>
  <c r="G32" i="1"/>
  <c r="I32" i="1" s="1"/>
  <c r="G31" i="1"/>
  <c r="I31" i="1" s="1"/>
  <c r="H30" i="1"/>
  <c r="I30" i="1" s="1"/>
  <c r="G30" i="1"/>
  <c r="H29" i="1"/>
  <c r="G29" i="1"/>
  <c r="I29" i="1" s="1"/>
  <c r="H28" i="1"/>
  <c r="G28" i="1"/>
  <c r="I28" i="1" s="1"/>
  <c r="I27" i="1"/>
  <c r="H27" i="1"/>
  <c r="G27" i="1"/>
  <c r="H26" i="1"/>
  <c r="I26" i="1" s="1"/>
  <c r="G26" i="1"/>
  <c r="K54" i="1"/>
  <c r="K53" i="1"/>
  <c r="K52" i="1"/>
  <c r="K51" i="1"/>
  <c r="K50" i="1"/>
  <c r="K49" i="1"/>
  <c r="K47" i="1"/>
  <c r="K46" i="1"/>
  <c r="K45" i="1"/>
  <c r="K44" i="1"/>
  <c r="K43" i="1"/>
  <c r="K37" i="1"/>
  <c r="K36" i="1"/>
  <c r="K35" i="1"/>
  <c r="K34" i="1"/>
  <c r="K33" i="1"/>
  <c r="K32" i="1"/>
  <c r="K30" i="1"/>
  <c r="K29" i="1"/>
  <c r="K28" i="1"/>
  <c r="K27" i="1"/>
  <c r="K26" i="1"/>
  <c r="B48" i="1"/>
  <c r="B31" i="1"/>
  <c r="K20" i="1"/>
  <c r="H20" i="1"/>
  <c r="G20" i="1"/>
  <c r="K19" i="1"/>
  <c r="H19" i="1"/>
  <c r="G19" i="1"/>
  <c r="K18" i="1"/>
  <c r="H18" i="1"/>
  <c r="G18" i="1"/>
  <c r="K17" i="1"/>
  <c r="H17" i="1"/>
  <c r="G17" i="1"/>
  <c r="K16" i="1"/>
  <c r="H16" i="1"/>
  <c r="G16" i="1"/>
  <c r="K15" i="1"/>
  <c r="H15" i="1"/>
  <c r="G15" i="1"/>
  <c r="B14" i="1"/>
  <c r="G14" i="1" s="1"/>
  <c r="I14" i="1" s="1"/>
  <c r="K13" i="1"/>
  <c r="H13" i="1"/>
  <c r="G13" i="1"/>
  <c r="K12" i="1"/>
  <c r="H12" i="1"/>
  <c r="G12" i="1"/>
  <c r="K11" i="1"/>
  <c r="H11" i="1"/>
  <c r="G11" i="1"/>
  <c r="K10" i="1"/>
  <c r="H10" i="1"/>
  <c r="G10" i="1"/>
  <c r="K9" i="1"/>
  <c r="H9" i="1"/>
  <c r="G9" i="1"/>
  <c r="I15" i="1" l="1"/>
  <c r="K38" i="1"/>
  <c r="K21" i="1"/>
  <c r="K55" i="1"/>
  <c r="I17" i="1"/>
  <c r="I12" i="1"/>
  <c r="I16" i="1"/>
  <c r="I19" i="1"/>
  <c r="I20" i="1"/>
  <c r="I13" i="1"/>
  <c r="I11" i="1"/>
  <c r="I9" i="1"/>
  <c r="I10" i="1"/>
  <c r="I18" i="1"/>
  <c r="I38" i="1" l="1"/>
  <c r="J58" i="1"/>
  <c r="I21" i="1"/>
  <c r="J57" i="1" s="1"/>
  <c r="I55" i="1"/>
  <c r="J59" i="1" s="1"/>
  <c r="J60" i="1" l="1"/>
</calcChain>
</file>

<file path=xl/sharedStrings.xml><?xml version="1.0" encoding="utf-8"?>
<sst xmlns="http://schemas.openxmlformats.org/spreadsheetml/2006/main" count="97" uniqueCount="38">
  <si>
    <t>Proposer:</t>
  </si>
  <si>
    <t>Mailer</t>
  </si>
  <si>
    <t>Estimated annual quantity</t>
  </si>
  <si>
    <t>Data processing      &amp; printing service fees per mailer</t>
  </si>
  <si>
    <t>Material (form) cost per mailer</t>
  </si>
  <si>
    <t>Standard #10 envelope cost per mailer</t>
  </si>
  <si>
    <t>Standard #9 return envelope cost per mailer</t>
  </si>
  <si>
    <t>Sub-total fees and costs</t>
  </si>
  <si>
    <t>Proposer's sales tax rate:</t>
  </si>
  <si>
    <t>Total fees and costs</t>
  </si>
  <si>
    <t>Good Faith Estimated postage rate per piece:</t>
  </si>
  <si>
    <t>Postage costs</t>
  </si>
  <si>
    <t>Jury Failure to Appear Letter</t>
  </si>
  <si>
    <t>Jury Order to Show Cause Certified Letter</t>
  </si>
  <si>
    <t>EXHIBIT C - COST WORKSHEET</t>
  </si>
  <si>
    <t>taxable</t>
  </si>
  <si>
    <t>non-taxable</t>
  </si>
  <si>
    <t>Traffic Reminder Notice</t>
  </si>
  <si>
    <t>1st Traffic Notice of Failure to Appear</t>
  </si>
  <si>
    <t>2nd Traffic Notice of Failure to Appear</t>
  </si>
  <si>
    <t>1st Traffic Notice of Failure to Pay</t>
  </si>
  <si>
    <t>2nd Traffic Notice of Failure to Pay</t>
  </si>
  <si>
    <t>Traffic Payment Plan Notice</t>
  </si>
  <si>
    <t>Jury Summons Postcard</t>
  </si>
  <si>
    <t>Jury Summons Mailer</t>
  </si>
  <si>
    <t>Jury Postcard Notices Mailer</t>
  </si>
  <si>
    <r>
      <t>NCOA or similar address verification (</t>
    </r>
    <r>
      <rPr>
        <b/>
        <i/>
        <sz val="12"/>
        <color rgb="FF7030A0"/>
        <rFont val="Times New Roman"/>
        <family val="1"/>
      </rPr>
      <t>Jury only</t>
    </r>
    <r>
      <rPr>
        <sz val="12"/>
        <rFont val="Times New Roman"/>
        <family val="1"/>
      </rPr>
      <t>)</t>
    </r>
  </si>
  <si>
    <t>Good Faith Estimate for postage rate per piece:</t>
  </si>
  <si>
    <t>TOTAL NOT TO EXCEED COST FOR SERVICES &amp; MATERIAL:</t>
  </si>
  <si>
    <t>TOTAL ESTIMATE  FOR POSTAGE COSTS:</t>
  </si>
  <si>
    <t>TOTAL 3 YEAR COST</t>
  </si>
  <si>
    <t>RFP 23-11 Printing &amp; Mailing of Jury &amp; Traffic Mailers</t>
  </si>
  <si>
    <t>YEAR ONE</t>
  </si>
  <si>
    <t>YEAR TWO</t>
  </si>
  <si>
    <t>YEAR THREE</t>
  </si>
  <si>
    <t>Year 1</t>
  </si>
  <si>
    <t>Year 2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</si>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</sst>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"/>
    <numFmt numFmtId="165" formatCode="_(* #,##0_);_(* \(#,##0\);_(* &quot;-&quot;??_);_(@_)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i/>
      <sz val="12"/>
      <color rgb="FF7030A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DFFDD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3" fillId="0" borderId="1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center" wrapText="1"/>
    </xf>
    <xf numFmtId="165" fontId="2" fillId="0" borderId="2" xfId="1" applyNumberFormat="1" applyFont="1" applyFill="1" applyBorder="1" applyAlignment="1" applyProtection="1"/>
    <xf numFmtId="164" fontId="2" fillId="3" borderId="2" xfId="0" applyNumberFormat="1" applyFont="1" applyFill="1" applyBorder="1" applyAlignment="1" applyProtection="1"/>
    <xf numFmtId="166" fontId="2" fillId="0" borderId="2" xfId="0" applyNumberFormat="1" applyFont="1" applyFill="1" applyBorder="1" applyAlignment="1" applyProtection="1"/>
    <xf numFmtId="166" fontId="2" fillId="0" borderId="2" xfId="0" applyNumberFormat="1" applyFont="1" applyFill="1" applyBorder="1" applyProtection="1"/>
    <xf numFmtId="166" fontId="2" fillId="3" borderId="2" xfId="0" applyNumberFormat="1" applyFont="1" applyFill="1" applyBorder="1" applyProtection="1"/>
    <xf numFmtId="10" fontId="4" fillId="2" borderId="2" xfId="3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8" xfId="0" applyFont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left"/>
    </xf>
    <xf numFmtId="0" fontId="2" fillId="0" borderId="10" xfId="0" applyFont="1" applyBorder="1" applyProtection="1"/>
    <xf numFmtId="166" fontId="2" fillId="0" borderId="11" xfId="0" applyNumberFormat="1" applyFont="1" applyFill="1" applyBorder="1" applyAlignment="1" applyProtection="1"/>
    <xf numFmtId="0" fontId="2" fillId="0" borderId="10" xfId="0" applyFont="1" applyFill="1" applyBorder="1" applyProtection="1"/>
    <xf numFmtId="0" fontId="2" fillId="0" borderId="10" xfId="0" applyFont="1" applyBorder="1" applyAlignment="1" applyProtection="1">
      <alignment horizontal="left"/>
    </xf>
    <xf numFmtId="164" fontId="2" fillId="3" borderId="11" xfId="0" applyNumberFormat="1" applyFont="1" applyFill="1" applyBorder="1" applyAlignment="1" applyProtection="1"/>
    <xf numFmtId="0" fontId="2" fillId="0" borderId="13" xfId="0" applyFont="1" applyBorder="1" applyProtection="1"/>
    <xf numFmtId="0" fontId="2" fillId="0" borderId="14" xfId="0" applyFont="1" applyBorder="1" applyAlignment="1" applyProtection="1"/>
    <xf numFmtId="0" fontId="3" fillId="0" borderId="14" xfId="0" applyFont="1" applyBorder="1" applyAlignment="1" applyProtection="1"/>
    <xf numFmtId="166" fontId="3" fillId="0" borderId="14" xfId="0" applyNumberFormat="1" applyFont="1" applyFill="1" applyBorder="1" applyProtection="1"/>
    <xf numFmtId="0" fontId="3" fillId="0" borderId="14" xfId="0" applyFont="1" applyFill="1" applyBorder="1" applyAlignment="1" applyProtection="1">
      <alignment horizontal="right" wrapText="1"/>
    </xf>
    <xf numFmtId="166" fontId="3" fillId="0" borderId="15" xfId="0" applyNumberFormat="1" applyFont="1" applyFill="1" applyBorder="1" applyProtection="1"/>
    <xf numFmtId="0" fontId="7" fillId="0" borderId="0" xfId="0" applyFont="1" applyProtection="1"/>
    <xf numFmtId="0" fontId="8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64" fontId="9" fillId="2" borderId="2" xfId="2" applyNumberFormat="1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164" fontId="3" fillId="0" borderId="2" xfId="2" applyNumberFormat="1" applyFont="1" applyFill="1" applyBorder="1" applyAlignment="1" applyProtection="1">
      <alignment horizontal="center" wrapText="1"/>
    </xf>
    <xf numFmtId="164" fontId="3" fillId="0" borderId="3" xfId="2" applyNumberFormat="1" applyFont="1" applyFill="1" applyBorder="1" applyAlignment="1" applyProtection="1">
      <alignment horizontal="center" wrapText="1"/>
    </xf>
    <xf numFmtId="164" fontId="3" fillId="0" borderId="4" xfId="2" applyNumberFormat="1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164" fontId="3" fillId="0" borderId="11" xfId="3" applyNumberFormat="1" applyFont="1" applyFill="1" applyBorder="1" applyAlignment="1" applyProtection="1">
      <alignment horizontal="center" wrapText="1"/>
    </xf>
    <xf numFmtId="0" fontId="3" fillId="0" borderId="17" xfId="0" applyFont="1" applyFill="1" applyBorder="1" applyAlignment="1" applyProtection="1">
      <alignment horizontal="right" wrapText="1"/>
    </xf>
    <xf numFmtId="0" fontId="4" fillId="0" borderId="1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166" fontId="7" fillId="0" borderId="0" xfId="0" applyNumberFormat="1" applyFont="1" applyAlignment="1" applyProtection="1">
      <alignment horizontal="right"/>
    </xf>
    <xf numFmtId="166" fontId="8" fillId="0" borderId="16" xfId="0" applyNumberFormat="1" applyFont="1" applyBorder="1" applyAlignment="1" applyProtection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workbookViewId="0">
      <selection activeCell="H60" sqref="H60"/>
    </sheetView>
  </sheetViews>
  <sheetFormatPr defaultColWidth="8.85546875" defaultRowHeight="15.75" x14ac:dyDescent="0.25"/>
  <cols>
    <col min="1" max="1" width="46.28515625" style="26" bestFit="1" customWidth="1"/>
    <col min="2" max="9" width="12.140625" style="26" customWidth="1"/>
    <col min="10" max="10" width="13.5703125" style="26" customWidth="1"/>
    <col min="11" max="11" width="12.140625" style="26" customWidth="1"/>
    <col min="12" max="16384" width="8.85546875" style="26"/>
  </cols>
  <sheetData>
    <row r="1" spans="1:11" x14ac:dyDescent="0.25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6.5" thickBot="1" x14ac:dyDescent="0.3">
      <c r="A4" s="28" t="s">
        <v>0</v>
      </c>
      <c r="B4" s="34"/>
      <c r="C4" s="34"/>
      <c r="D4" s="34"/>
      <c r="E4" s="34"/>
      <c r="F4" s="34"/>
      <c r="G4" s="2"/>
      <c r="H4" s="2"/>
      <c r="I4" s="2"/>
      <c r="J4" s="2"/>
      <c r="K4" s="2"/>
    </row>
    <row r="5" spans="1:11" x14ac:dyDescent="0.25">
      <c r="A5" s="31" t="s">
        <v>32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x14ac:dyDescent="0.25">
      <c r="A6" s="13"/>
      <c r="B6" s="3"/>
      <c r="C6" s="11" t="s">
        <v>16</v>
      </c>
      <c r="D6" s="12" t="s">
        <v>15</v>
      </c>
      <c r="E6" s="12" t="s">
        <v>15</v>
      </c>
      <c r="F6" s="12" t="s">
        <v>15</v>
      </c>
      <c r="G6" s="3"/>
      <c r="H6" s="3"/>
      <c r="I6" s="3"/>
      <c r="J6" s="3"/>
      <c r="K6" s="14"/>
    </row>
    <row r="7" spans="1:11" ht="61.15" customHeight="1" x14ac:dyDescent="0.25">
      <c r="A7" s="35" t="s">
        <v>1</v>
      </c>
      <c r="B7" s="36" t="s">
        <v>2</v>
      </c>
      <c r="C7" s="37" t="s">
        <v>3</v>
      </c>
      <c r="D7" s="38" t="s">
        <v>4</v>
      </c>
      <c r="E7" s="36" t="s">
        <v>5</v>
      </c>
      <c r="F7" s="36" t="s">
        <v>6</v>
      </c>
      <c r="G7" s="40" t="s">
        <v>7</v>
      </c>
      <c r="H7" s="4" t="s">
        <v>8</v>
      </c>
      <c r="I7" s="40" t="s">
        <v>9</v>
      </c>
      <c r="J7" s="36" t="s">
        <v>10</v>
      </c>
      <c r="K7" s="41" t="s">
        <v>11</v>
      </c>
    </row>
    <row r="8" spans="1:11" x14ac:dyDescent="0.25">
      <c r="A8" s="35"/>
      <c r="B8" s="36"/>
      <c r="C8" s="37"/>
      <c r="D8" s="39"/>
      <c r="E8" s="36"/>
      <c r="F8" s="36"/>
      <c r="G8" s="40"/>
      <c r="H8" s="10">
        <v>0.08</v>
      </c>
      <c r="I8" s="40"/>
      <c r="J8" s="36"/>
      <c r="K8" s="41"/>
    </row>
    <row r="9" spans="1:11" x14ac:dyDescent="0.25">
      <c r="A9" s="15" t="s">
        <v>23</v>
      </c>
      <c r="B9" s="5">
        <v>1000000</v>
      </c>
      <c r="C9" s="29">
        <v>0</v>
      </c>
      <c r="D9" s="29">
        <v>0</v>
      </c>
      <c r="E9" s="6"/>
      <c r="F9" s="6"/>
      <c r="G9" s="7">
        <f>(C9+D9+E9+F9)*B9</f>
        <v>0</v>
      </c>
      <c r="H9" s="8">
        <f>(B9*(D9+E9+F9))*$H$8</f>
        <v>0</v>
      </c>
      <c r="I9" s="8">
        <f>G9+H9</f>
        <v>0</v>
      </c>
      <c r="J9" s="29">
        <v>0</v>
      </c>
      <c r="K9" s="16">
        <f t="shared" ref="K9:K20" si="0">B9*J9</f>
        <v>0</v>
      </c>
    </row>
    <row r="10" spans="1:11" x14ac:dyDescent="0.25">
      <c r="A10" s="15" t="s">
        <v>24</v>
      </c>
      <c r="B10" s="5">
        <v>250000</v>
      </c>
      <c r="C10" s="29">
        <v>0</v>
      </c>
      <c r="D10" s="29">
        <v>0</v>
      </c>
      <c r="E10" s="29">
        <v>0</v>
      </c>
      <c r="F10" s="29">
        <v>0</v>
      </c>
      <c r="G10" s="7">
        <f t="shared" ref="G10:G20" si="1">(C10+D10+E10+F10)*B10</f>
        <v>0</v>
      </c>
      <c r="H10" s="8">
        <f t="shared" ref="H10:H20" si="2">(B10*(D10+E10+F10))*$H$8</f>
        <v>0</v>
      </c>
      <c r="I10" s="8">
        <f>G10+H10</f>
        <v>0</v>
      </c>
      <c r="J10" s="29">
        <v>0</v>
      </c>
      <c r="K10" s="16">
        <f t="shared" si="0"/>
        <v>0</v>
      </c>
    </row>
    <row r="11" spans="1:11" x14ac:dyDescent="0.25">
      <c r="A11" s="15" t="s">
        <v>25</v>
      </c>
      <c r="B11" s="5">
        <v>30000</v>
      </c>
      <c r="C11" s="29">
        <v>0</v>
      </c>
      <c r="D11" s="29">
        <v>0</v>
      </c>
      <c r="E11" s="6"/>
      <c r="F11" s="6"/>
      <c r="G11" s="7">
        <f t="shared" si="1"/>
        <v>0</v>
      </c>
      <c r="H11" s="8">
        <f t="shared" si="2"/>
        <v>0</v>
      </c>
      <c r="I11" s="8">
        <f t="shared" ref="I11:I20" si="3">G11+H11</f>
        <v>0</v>
      </c>
      <c r="J11" s="29">
        <v>0</v>
      </c>
      <c r="K11" s="16">
        <f t="shared" si="0"/>
        <v>0</v>
      </c>
    </row>
    <row r="12" spans="1:11" x14ac:dyDescent="0.25">
      <c r="A12" s="17" t="s">
        <v>12</v>
      </c>
      <c r="B12" s="5">
        <v>200000</v>
      </c>
      <c r="C12" s="29">
        <v>0</v>
      </c>
      <c r="D12" s="29">
        <v>0</v>
      </c>
      <c r="E12" s="6"/>
      <c r="F12" s="6"/>
      <c r="G12" s="7">
        <f t="shared" si="1"/>
        <v>0</v>
      </c>
      <c r="H12" s="8">
        <f t="shared" si="2"/>
        <v>0</v>
      </c>
      <c r="I12" s="8">
        <f t="shared" si="3"/>
        <v>0</v>
      </c>
      <c r="J12" s="29">
        <v>0</v>
      </c>
      <c r="K12" s="16">
        <f t="shared" si="0"/>
        <v>0</v>
      </c>
    </row>
    <row r="13" spans="1:11" x14ac:dyDescent="0.25">
      <c r="A13" s="15" t="s">
        <v>13</v>
      </c>
      <c r="B13" s="5">
        <v>15000</v>
      </c>
      <c r="C13" s="29">
        <v>0</v>
      </c>
      <c r="D13" s="29">
        <v>0</v>
      </c>
      <c r="E13" s="6"/>
      <c r="F13" s="6"/>
      <c r="G13" s="7">
        <f t="shared" si="1"/>
        <v>0</v>
      </c>
      <c r="H13" s="8">
        <f t="shared" si="2"/>
        <v>0</v>
      </c>
      <c r="I13" s="8">
        <f t="shared" si="3"/>
        <v>0</v>
      </c>
      <c r="J13" s="29">
        <v>0</v>
      </c>
      <c r="K13" s="16">
        <f t="shared" si="0"/>
        <v>0</v>
      </c>
    </row>
    <row r="14" spans="1:11" x14ac:dyDescent="0.25">
      <c r="A14" s="18" t="s">
        <v>26</v>
      </c>
      <c r="B14" s="5">
        <f>SUM(B9:B13)</f>
        <v>1495000</v>
      </c>
      <c r="C14" s="29">
        <v>0</v>
      </c>
      <c r="D14" s="6"/>
      <c r="E14" s="6"/>
      <c r="F14" s="6"/>
      <c r="G14" s="7">
        <f>(C14+D14+E14+F14)*B14</f>
        <v>0</v>
      </c>
      <c r="H14" s="9"/>
      <c r="I14" s="8">
        <f>G14+H14</f>
        <v>0</v>
      </c>
      <c r="J14" s="6"/>
      <c r="K14" s="19"/>
    </row>
    <row r="15" spans="1:11" x14ac:dyDescent="0.25">
      <c r="A15" s="15" t="s">
        <v>17</v>
      </c>
      <c r="B15" s="5">
        <v>150000</v>
      </c>
      <c r="C15" s="29">
        <v>0</v>
      </c>
      <c r="D15" s="29">
        <v>0</v>
      </c>
      <c r="E15" s="29">
        <v>0</v>
      </c>
      <c r="F15" s="29">
        <v>0</v>
      </c>
      <c r="G15" s="7">
        <f t="shared" si="1"/>
        <v>0</v>
      </c>
      <c r="H15" s="8">
        <f t="shared" si="2"/>
        <v>0</v>
      </c>
      <c r="I15" s="8">
        <f t="shared" si="3"/>
        <v>0</v>
      </c>
      <c r="J15" s="29">
        <v>0</v>
      </c>
      <c r="K15" s="16">
        <f t="shared" si="0"/>
        <v>0</v>
      </c>
    </row>
    <row r="16" spans="1:11" x14ac:dyDescent="0.25">
      <c r="A16" s="15" t="s">
        <v>18</v>
      </c>
      <c r="B16" s="5">
        <v>50000</v>
      </c>
      <c r="C16" s="29">
        <v>0</v>
      </c>
      <c r="D16" s="29">
        <v>0</v>
      </c>
      <c r="E16" s="29">
        <v>0</v>
      </c>
      <c r="F16" s="29">
        <v>0</v>
      </c>
      <c r="G16" s="7">
        <f t="shared" si="1"/>
        <v>0</v>
      </c>
      <c r="H16" s="8">
        <f t="shared" si="2"/>
        <v>0</v>
      </c>
      <c r="I16" s="8">
        <f t="shared" si="3"/>
        <v>0</v>
      </c>
      <c r="J16" s="29">
        <v>0</v>
      </c>
      <c r="K16" s="16">
        <f t="shared" si="0"/>
        <v>0</v>
      </c>
    </row>
    <row r="17" spans="1:11" x14ac:dyDescent="0.25">
      <c r="A17" s="15" t="s">
        <v>19</v>
      </c>
      <c r="B17" s="5">
        <v>50000</v>
      </c>
      <c r="C17" s="29">
        <v>0</v>
      </c>
      <c r="D17" s="29">
        <v>0</v>
      </c>
      <c r="E17" s="29">
        <v>0</v>
      </c>
      <c r="F17" s="29">
        <v>0</v>
      </c>
      <c r="G17" s="7">
        <f t="shared" si="1"/>
        <v>0</v>
      </c>
      <c r="H17" s="8">
        <f t="shared" si="2"/>
        <v>0</v>
      </c>
      <c r="I17" s="8">
        <f t="shared" si="3"/>
        <v>0</v>
      </c>
      <c r="J17" s="29">
        <v>0</v>
      </c>
      <c r="K17" s="16">
        <f t="shared" si="0"/>
        <v>0</v>
      </c>
    </row>
    <row r="18" spans="1:11" x14ac:dyDescent="0.25">
      <c r="A18" s="15" t="s">
        <v>20</v>
      </c>
      <c r="B18" s="5">
        <v>25000</v>
      </c>
      <c r="C18" s="29">
        <v>0</v>
      </c>
      <c r="D18" s="29">
        <v>0</v>
      </c>
      <c r="E18" s="29">
        <v>0</v>
      </c>
      <c r="F18" s="29">
        <v>0</v>
      </c>
      <c r="G18" s="7">
        <f t="shared" si="1"/>
        <v>0</v>
      </c>
      <c r="H18" s="8">
        <f t="shared" si="2"/>
        <v>0</v>
      </c>
      <c r="I18" s="8">
        <f t="shared" si="3"/>
        <v>0</v>
      </c>
      <c r="J18" s="29">
        <v>0</v>
      </c>
      <c r="K18" s="16">
        <f t="shared" si="0"/>
        <v>0</v>
      </c>
    </row>
    <row r="19" spans="1:11" x14ac:dyDescent="0.25">
      <c r="A19" s="15" t="s">
        <v>21</v>
      </c>
      <c r="B19" s="5">
        <v>25000</v>
      </c>
      <c r="C19" s="29">
        <v>0</v>
      </c>
      <c r="D19" s="29">
        <v>0</v>
      </c>
      <c r="E19" s="29">
        <v>0</v>
      </c>
      <c r="F19" s="29">
        <v>0</v>
      </c>
      <c r="G19" s="7">
        <f t="shared" si="1"/>
        <v>0</v>
      </c>
      <c r="H19" s="8">
        <f t="shared" si="2"/>
        <v>0</v>
      </c>
      <c r="I19" s="8">
        <f t="shared" si="3"/>
        <v>0</v>
      </c>
      <c r="J19" s="29">
        <v>0</v>
      </c>
      <c r="K19" s="16">
        <f t="shared" si="0"/>
        <v>0</v>
      </c>
    </row>
    <row r="20" spans="1:11" x14ac:dyDescent="0.25">
      <c r="A20" s="15" t="s">
        <v>22</v>
      </c>
      <c r="B20" s="5">
        <v>80000</v>
      </c>
      <c r="C20" s="29">
        <v>0</v>
      </c>
      <c r="D20" s="29">
        <v>0</v>
      </c>
      <c r="E20" s="29">
        <v>0</v>
      </c>
      <c r="F20" s="29">
        <v>0</v>
      </c>
      <c r="G20" s="7">
        <f t="shared" si="1"/>
        <v>0</v>
      </c>
      <c r="H20" s="8">
        <f t="shared" si="2"/>
        <v>0</v>
      </c>
      <c r="I20" s="8">
        <f t="shared" si="3"/>
        <v>0</v>
      </c>
      <c r="J20" s="29">
        <v>0</v>
      </c>
      <c r="K20" s="16">
        <f t="shared" si="0"/>
        <v>0</v>
      </c>
    </row>
    <row r="21" spans="1:11" ht="78" customHeight="1" thickBot="1" x14ac:dyDescent="0.3">
      <c r="A21" s="20"/>
      <c r="B21" s="21"/>
      <c r="C21" s="21"/>
      <c r="D21" s="21"/>
      <c r="E21" s="22"/>
      <c r="F21" s="22"/>
      <c r="G21" s="42" t="s">
        <v>28</v>
      </c>
      <c r="H21" s="42"/>
      <c r="I21" s="23">
        <f>SUM(I9:I20)</f>
        <v>0</v>
      </c>
      <c r="J21" s="24" t="s">
        <v>29</v>
      </c>
      <c r="K21" s="25">
        <f>SUM(K9:K20)</f>
        <v>0</v>
      </c>
    </row>
    <row r="22" spans="1:11" x14ac:dyDescent="0.25">
      <c r="A22" s="43" t="s">
        <v>33</v>
      </c>
      <c r="B22" s="44"/>
      <c r="C22" s="44"/>
      <c r="D22" s="44"/>
      <c r="E22" s="44"/>
      <c r="F22" s="44"/>
      <c r="G22" s="44"/>
      <c r="H22" s="44"/>
      <c r="I22" s="44"/>
      <c r="J22" s="44"/>
      <c r="K22" s="45"/>
    </row>
    <row r="23" spans="1:11" x14ac:dyDescent="0.25">
      <c r="A23" s="13"/>
      <c r="B23" s="3"/>
      <c r="C23" s="11" t="s">
        <v>16</v>
      </c>
      <c r="D23" s="12" t="s">
        <v>15</v>
      </c>
      <c r="E23" s="12" t="s">
        <v>15</v>
      </c>
      <c r="F23" s="12" t="s">
        <v>15</v>
      </c>
      <c r="G23" s="3"/>
      <c r="H23" s="3"/>
      <c r="I23" s="3"/>
      <c r="J23" s="3"/>
      <c r="K23" s="14"/>
    </row>
    <row r="24" spans="1:11" ht="47.25" x14ac:dyDescent="0.25">
      <c r="A24" s="35" t="s">
        <v>1</v>
      </c>
      <c r="B24" s="36" t="s">
        <v>2</v>
      </c>
      <c r="C24" s="37" t="s">
        <v>3</v>
      </c>
      <c r="D24" s="38" t="s">
        <v>4</v>
      </c>
      <c r="E24" s="36" t="s">
        <v>5</v>
      </c>
      <c r="F24" s="36" t="s">
        <v>6</v>
      </c>
      <c r="G24" s="40" t="s">
        <v>7</v>
      </c>
      <c r="H24" s="4" t="s">
        <v>8</v>
      </c>
      <c r="I24" s="40" t="s">
        <v>9</v>
      </c>
      <c r="J24" s="36" t="s">
        <v>27</v>
      </c>
      <c r="K24" s="41" t="s">
        <v>11</v>
      </c>
    </row>
    <row r="25" spans="1:11" x14ac:dyDescent="0.25">
      <c r="A25" s="35"/>
      <c r="B25" s="36"/>
      <c r="C25" s="37"/>
      <c r="D25" s="39"/>
      <c r="E25" s="36"/>
      <c r="F25" s="36"/>
      <c r="G25" s="40"/>
      <c r="H25" s="10">
        <v>0.08</v>
      </c>
      <c r="I25" s="40"/>
      <c r="J25" s="36"/>
      <c r="K25" s="41"/>
    </row>
    <row r="26" spans="1:11" x14ac:dyDescent="0.25">
      <c r="A26" s="15" t="s">
        <v>23</v>
      </c>
      <c r="B26" s="5">
        <v>1000000</v>
      </c>
      <c r="C26" s="29">
        <v>0</v>
      </c>
      <c r="D26" s="29">
        <v>0</v>
      </c>
      <c r="E26" s="6"/>
      <c r="F26" s="6"/>
      <c r="G26" s="7">
        <f>(C26+D26+E26+F26)*B26</f>
        <v>0</v>
      </c>
      <c r="H26" s="8">
        <f>(B26*(D26+E26+F26))*$H$8</f>
        <v>0</v>
      </c>
      <c r="I26" s="8">
        <f>G26+H26</f>
        <v>0</v>
      </c>
      <c r="J26" s="29">
        <v>0</v>
      </c>
      <c r="K26" s="16">
        <f t="shared" ref="K26:K30" si="4">B26*J26</f>
        <v>0</v>
      </c>
    </row>
    <row r="27" spans="1:11" x14ac:dyDescent="0.25">
      <c r="A27" s="15" t="s">
        <v>24</v>
      </c>
      <c r="B27" s="5">
        <v>250000</v>
      </c>
      <c r="C27" s="29">
        <v>0</v>
      </c>
      <c r="D27" s="29">
        <v>0</v>
      </c>
      <c r="E27" s="29">
        <v>0</v>
      </c>
      <c r="F27" s="29">
        <v>0</v>
      </c>
      <c r="G27" s="7">
        <f t="shared" ref="G27:G30" si="5">(C27+D27+E27+F27)*B27</f>
        <v>0</v>
      </c>
      <c r="H27" s="8">
        <f t="shared" ref="H27:H30" si="6">(B27*(D27+E27+F27))*$H$8</f>
        <v>0</v>
      </c>
      <c r="I27" s="8">
        <f>G27+H27</f>
        <v>0</v>
      </c>
      <c r="J27" s="29">
        <v>0</v>
      </c>
      <c r="K27" s="16">
        <f t="shared" si="4"/>
        <v>0</v>
      </c>
    </row>
    <row r="28" spans="1:11" x14ac:dyDescent="0.25">
      <c r="A28" s="15" t="s">
        <v>25</v>
      </c>
      <c r="B28" s="5">
        <v>30000</v>
      </c>
      <c r="C28" s="29">
        <v>0</v>
      </c>
      <c r="D28" s="29">
        <v>0</v>
      </c>
      <c r="E28" s="6"/>
      <c r="F28" s="6"/>
      <c r="G28" s="7">
        <f t="shared" si="5"/>
        <v>0</v>
      </c>
      <c r="H28" s="8">
        <f t="shared" si="6"/>
        <v>0</v>
      </c>
      <c r="I28" s="8">
        <f t="shared" ref="I28:I30" si="7">G28+H28</f>
        <v>0</v>
      </c>
      <c r="J28" s="29">
        <v>0</v>
      </c>
      <c r="K28" s="16">
        <f t="shared" si="4"/>
        <v>0</v>
      </c>
    </row>
    <row r="29" spans="1:11" x14ac:dyDescent="0.25">
      <c r="A29" s="17" t="s">
        <v>12</v>
      </c>
      <c r="B29" s="5">
        <v>200000</v>
      </c>
      <c r="C29" s="29">
        <v>0</v>
      </c>
      <c r="D29" s="29">
        <v>0</v>
      </c>
      <c r="E29" s="6"/>
      <c r="F29" s="6"/>
      <c r="G29" s="7">
        <f t="shared" si="5"/>
        <v>0</v>
      </c>
      <c r="H29" s="8">
        <f t="shared" si="6"/>
        <v>0</v>
      </c>
      <c r="I29" s="8">
        <f t="shared" si="7"/>
        <v>0</v>
      </c>
      <c r="J29" s="29">
        <v>0</v>
      </c>
      <c r="K29" s="16">
        <f t="shared" si="4"/>
        <v>0</v>
      </c>
    </row>
    <row r="30" spans="1:11" x14ac:dyDescent="0.25">
      <c r="A30" s="15" t="s">
        <v>13</v>
      </c>
      <c r="B30" s="5">
        <v>15000</v>
      </c>
      <c r="C30" s="29">
        <v>0</v>
      </c>
      <c r="D30" s="29">
        <v>0</v>
      </c>
      <c r="E30" s="6"/>
      <c r="F30" s="6"/>
      <c r="G30" s="7">
        <f t="shared" si="5"/>
        <v>0</v>
      </c>
      <c r="H30" s="8">
        <f t="shared" si="6"/>
        <v>0</v>
      </c>
      <c r="I30" s="8">
        <f t="shared" si="7"/>
        <v>0</v>
      </c>
      <c r="J30" s="29">
        <v>0</v>
      </c>
      <c r="K30" s="16">
        <f t="shared" si="4"/>
        <v>0</v>
      </c>
    </row>
    <row r="31" spans="1:11" x14ac:dyDescent="0.25">
      <c r="A31" s="18" t="s">
        <v>26</v>
      </c>
      <c r="B31" s="5">
        <f>SUM(B26:B30)</f>
        <v>1495000</v>
      </c>
      <c r="C31" s="29">
        <v>0</v>
      </c>
      <c r="D31" s="6"/>
      <c r="E31" s="6"/>
      <c r="F31" s="6"/>
      <c r="G31" s="7">
        <f>(C31+D31+E31+F31)*B31</f>
        <v>0</v>
      </c>
      <c r="H31" s="9"/>
      <c r="I31" s="8">
        <f>G31+H31</f>
        <v>0</v>
      </c>
      <c r="J31" s="6"/>
      <c r="K31" s="19"/>
    </row>
    <row r="32" spans="1:11" x14ac:dyDescent="0.25">
      <c r="A32" s="15" t="s">
        <v>17</v>
      </c>
      <c r="B32" s="5">
        <v>150000</v>
      </c>
      <c r="C32" s="29">
        <v>0</v>
      </c>
      <c r="D32" s="29">
        <v>0</v>
      </c>
      <c r="E32" s="29">
        <v>0</v>
      </c>
      <c r="F32" s="29">
        <v>0</v>
      </c>
      <c r="G32" s="7">
        <f t="shared" ref="G32:G37" si="8">(C32+D32+E32+F32)*B32</f>
        <v>0</v>
      </c>
      <c r="H32" s="8">
        <f t="shared" ref="H32:H37" si="9">(B32*(D32+E32+F32))*$H$8</f>
        <v>0</v>
      </c>
      <c r="I32" s="8">
        <f t="shared" ref="I32:I37" si="10">G32+H32</f>
        <v>0</v>
      </c>
      <c r="J32" s="29">
        <v>0</v>
      </c>
      <c r="K32" s="16">
        <f t="shared" ref="K32:K37" si="11">B32*J32</f>
        <v>0</v>
      </c>
    </row>
    <row r="33" spans="1:11" x14ac:dyDescent="0.25">
      <c r="A33" s="15" t="s">
        <v>18</v>
      </c>
      <c r="B33" s="5">
        <v>50000</v>
      </c>
      <c r="C33" s="29">
        <v>0</v>
      </c>
      <c r="D33" s="29">
        <v>0</v>
      </c>
      <c r="E33" s="29">
        <v>0</v>
      </c>
      <c r="F33" s="29">
        <v>0</v>
      </c>
      <c r="G33" s="7">
        <f t="shared" si="8"/>
        <v>0</v>
      </c>
      <c r="H33" s="8">
        <f t="shared" si="9"/>
        <v>0</v>
      </c>
      <c r="I33" s="8">
        <f t="shared" si="10"/>
        <v>0</v>
      </c>
      <c r="J33" s="29">
        <v>0</v>
      </c>
      <c r="K33" s="16">
        <f t="shared" si="11"/>
        <v>0</v>
      </c>
    </row>
    <row r="34" spans="1:11" x14ac:dyDescent="0.25">
      <c r="A34" s="15" t="s">
        <v>19</v>
      </c>
      <c r="B34" s="5">
        <v>50000</v>
      </c>
      <c r="C34" s="29">
        <v>0</v>
      </c>
      <c r="D34" s="29">
        <v>0</v>
      </c>
      <c r="E34" s="29">
        <v>0</v>
      </c>
      <c r="F34" s="29">
        <v>0</v>
      </c>
      <c r="G34" s="7">
        <f t="shared" si="8"/>
        <v>0</v>
      </c>
      <c r="H34" s="8">
        <f t="shared" si="9"/>
        <v>0</v>
      </c>
      <c r="I34" s="8">
        <f t="shared" si="10"/>
        <v>0</v>
      </c>
      <c r="J34" s="29">
        <v>0</v>
      </c>
      <c r="K34" s="16">
        <f t="shared" si="11"/>
        <v>0</v>
      </c>
    </row>
    <row r="35" spans="1:11" x14ac:dyDescent="0.25">
      <c r="A35" s="15" t="s">
        <v>20</v>
      </c>
      <c r="B35" s="5">
        <v>25000</v>
      </c>
      <c r="C35" s="29">
        <v>0</v>
      </c>
      <c r="D35" s="29">
        <v>0</v>
      </c>
      <c r="E35" s="29">
        <v>0</v>
      </c>
      <c r="F35" s="29">
        <v>0</v>
      </c>
      <c r="G35" s="7">
        <f t="shared" si="8"/>
        <v>0</v>
      </c>
      <c r="H35" s="8">
        <f t="shared" si="9"/>
        <v>0</v>
      </c>
      <c r="I35" s="8">
        <f t="shared" si="10"/>
        <v>0</v>
      </c>
      <c r="J35" s="29">
        <v>0</v>
      </c>
      <c r="K35" s="16">
        <f t="shared" si="11"/>
        <v>0</v>
      </c>
    </row>
    <row r="36" spans="1:11" x14ac:dyDescent="0.25">
      <c r="A36" s="15" t="s">
        <v>21</v>
      </c>
      <c r="B36" s="5">
        <v>25000</v>
      </c>
      <c r="C36" s="29">
        <v>0</v>
      </c>
      <c r="D36" s="29">
        <v>0</v>
      </c>
      <c r="E36" s="29">
        <v>0</v>
      </c>
      <c r="F36" s="29">
        <v>0</v>
      </c>
      <c r="G36" s="7">
        <f t="shared" si="8"/>
        <v>0</v>
      </c>
      <c r="H36" s="8">
        <f t="shared" si="9"/>
        <v>0</v>
      </c>
      <c r="I36" s="8">
        <f t="shared" si="10"/>
        <v>0</v>
      </c>
      <c r="J36" s="29">
        <v>0</v>
      </c>
      <c r="K36" s="16">
        <f t="shared" si="11"/>
        <v>0</v>
      </c>
    </row>
    <row r="37" spans="1:11" x14ac:dyDescent="0.25">
      <c r="A37" s="15" t="s">
        <v>22</v>
      </c>
      <c r="B37" s="5">
        <v>80000</v>
      </c>
      <c r="C37" s="29">
        <v>0</v>
      </c>
      <c r="D37" s="29">
        <v>0</v>
      </c>
      <c r="E37" s="29">
        <v>0</v>
      </c>
      <c r="F37" s="29">
        <v>0</v>
      </c>
      <c r="G37" s="7">
        <f t="shared" si="8"/>
        <v>0</v>
      </c>
      <c r="H37" s="8">
        <f t="shared" si="9"/>
        <v>0</v>
      </c>
      <c r="I37" s="8">
        <f t="shared" si="10"/>
        <v>0</v>
      </c>
      <c r="J37" s="29">
        <v>0</v>
      </c>
      <c r="K37" s="16">
        <f t="shared" si="11"/>
        <v>0</v>
      </c>
    </row>
    <row r="38" spans="1:11" ht="78.599999999999994" customHeight="1" thickBot="1" x14ac:dyDescent="0.3">
      <c r="A38" s="20"/>
      <c r="B38" s="21"/>
      <c r="C38" s="21"/>
      <c r="D38" s="21"/>
      <c r="E38" s="22"/>
      <c r="F38" s="22"/>
      <c r="G38" s="42" t="s">
        <v>28</v>
      </c>
      <c r="H38" s="42"/>
      <c r="I38" s="23">
        <f>SUM(I26:I37)</f>
        <v>0</v>
      </c>
      <c r="J38" s="24" t="s">
        <v>29</v>
      </c>
      <c r="K38" s="25">
        <f>SUM(K26:K37)</f>
        <v>0</v>
      </c>
    </row>
    <row r="39" spans="1:11" x14ac:dyDescent="0.25">
      <c r="A39" s="43" t="s">
        <v>34</v>
      </c>
      <c r="B39" s="44"/>
      <c r="C39" s="44"/>
      <c r="D39" s="44"/>
      <c r="E39" s="44"/>
      <c r="F39" s="44"/>
      <c r="G39" s="44"/>
      <c r="H39" s="44"/>
      <c r="I39" s="44"/>
      <c r="J39" s="44"/>
      <c r="K39" s="45"/>
    </row>
    <row r="40" spans="1:11" x14ac:dyDescent="0.25">
      <c r="A40" s="13"/>
      <c r="B40" s="3"/>
      <c r="C40" s="11" t="s">
        <v>16</v>
      </c>
      <c r="D40" s="12" t="s">
        <v>15</v>
      </c>
      <c r="E40" s="12" t="s">
        <v>15</v>
      </c>
      <c r="F40" s="12" t="s">
        <v>15</v>
      </c>
      <c r="G40" s="3"/>
      <c r="H40" s="3"/>
      <c r="I40" s="3"/>
      <c r="J40" s="3"/>
      <c r="K40" s="14"/>
    </row>
    <row r="41" spans="1:11" ht="47.25" x14ac:dyDescent="0.25">
      <c r="A41" s="35" t="s">
        <v>1</v>
      </c>
      <c r="B41" s="36" t="s">
        <v>2</v>
      </c>
      <c r="C41" s="37" t="s">
        <v>3</v>
      </c>
      <c r="D41" s="38" t="s">
        <v>4</v>
      </c>
      <c r="E41" s="36" t="s">
        <v>5</v>
      </c>
      <c r="F41" s="36" t="s">
        <v>6</v>
      </c>
      <c r="G41" s="40" t="s">
        <v>7</v>
      </c>
      <c r="H41" s="4" t="s">
        <v>8</v>
      </c>
      <c r="I41" s="40" t="s">
        <v>9</v>
      </c>
      <c r="J41" s="36" t="s">
        <v>27</v>
      </c>
      <c r="K41" s="41" t="s">
        <v>11</v>
      </c>
    </row>
    <row r="42" spans="1:11" x14ac:dyDescent="0.25">
      <c r="A42" s="35"/>
      <c r="B42" s="36"/>
      <c r="C42" s="37"/>
      <c r="D42" s="39"/>
      <c r="E42" s="36"/>
      <c r="F42" s="36"/>
      <c r="G42" s="40"/>
      <c r="H42" s="10">
        <v>0.08</v>
      </c>
      <c r="I42" s="40"/>
      <c r="J42" s="36"/>
      <c r="K42" s="41"/>
    </row>
    <row r="43" spans="1:11" x14ac:dyDescent="0.25">
      <c r="A43" s="15" t="s">
        <v>23</v>
      </c>
      <c r="B43" s="5">
        <v>1000000</v>
      </c>
      <c r="C43" s="29">
        <v>0</v>
      </c>
      <c r="D43" s="29">
        <v>0</v>
      </c>
      <c r="E43" s="6"/>
      <c r="F43" s="6"/>
      <c r="G43" s="7">
        <f>(C43+D43+E43+F43)*B43</f>
        <v>0</v>
      </c>
      <c r="H43" s="8">
        <f>(B43*(D43+E43+F43))*$H$8</f>
        <v>0</v>
      </c>
      <c r="I43" s="8">
        <f>G43+H43</f>
        <v>0</v>
      </c>
      <c r="J43" s="29">
        <v>0</v>
      </c>
      <c r="K43" s="16">
        <f t="shared" ref="K43:K47" si="12">B43*J43</f>
        <v>0</v>
      </c>
    </row>
    <row r="44" spans="1:11" x14ac:dyDescent="0.25">
      <c r="A44" s="15" t="s">
        <v>24</v>
      </c>
      <c r="B44" s="5">
        <v>250000</v>
      </c>
      <c r="C44" s="29">
        <v>0</v>
      </c>
      <c r="D44" s="29">
        <v>0</v>
      </c>
      <c r="E44" s="29">
        <v>0</v>
      </c>
      <c r="F44" s="29">
        <v>0</v>
      </c>
      <c r="G44" s="7">
        <f t="shared" ref="G44:G47" si="13">(C44+D44+E44+F44)*B44</f>
        <v>0</v>
      </c>
      <c r="H44" s="8">
        <f t="shared" ref="H44:H47" si="14">(B44*(D44+E44+F44))*$H$8</f>
        <v>0</v>
      </c>
      <c r="I44" s="8">
        <f>G44+H44</f>
        <v>0</v>
      </c>
      <c r="J44" s="29">
        <v>0</v>
      </c>
      <c r="K44" s="16">
        <f t="shared" si="12"/>
        <v>0</v>
      </c>
    </row>
    <row r="45" spans="1:11" x14ac:dyDescent="0.25">
      <c r="A45" s="15" t="s">
        <v>25</v>
      </c>
      <c r="B45" s="5">
        <v>30000</v>
      </c>
      <c r="C45" s="29">
        <v>0</v>
      </c>
      <c r="D45" s="29">
        <v>0</v>
      </c>
      <c r="E45" s="6"/>
      <c r="F45" s="6"/>
      <c r="G45" s="7">
        <f t="shared" si="13"/>
        <v>0</v>
      </c>
      <c r="H45" s="8">
        <f t="shared" si="14"/>
        <v>0</v>
      </c>
      <c r="I45" s="8">
        <f t="shared" ref="I45:I47" si="15">G45+H45</f>
        <v>0</v>
      </c>
      <c r="J45" s="29">
        <v>0</v>
      </c>
      <c r="K45" s="16">
        <f t="shared" si="12"/>
        <v>0</v>
      </c>
    </row>
    <row r="46" spans="1:11" x14ac:dyDescent="0.25">
      <c r="A46" s="17" t="s">
        <v>12</v>
      </c>
      <c r="B46" s="5">
        <v>200000</v>
      </c>
      <c r="C46" s="29">
        <v>0</v>
      </c>
      <c r="D46" s="29">
        <v>0</v>
      </c>
      <c r="E46" s="6"/>
      <c r="F46" s="6"/>
      <c r="G46" s="7">
        <f t="shared" si="13"/>
        <v>0</v>
      </c>
      <c r="H46" s="8">
        <f t="shared" si="14"/>
        <v>0</v>
      </c>
      <c r="I46" s="8">
        <f t="shared" si="15"/>
        <v>0</v>
      </c>
      <c r="J46" s="29">
        <v>0</v>
      </c>
      <c r="K46" s="16">
        <f t="shared" si="12"/>
        <v>0</v>
      </c>
    </row>
    <row r="47" spans="1:11" x14ac:dyDescent="0.25">
      <c r="A47" s="15" t="s">
        <v>13</v>
      </c>
      <c r="B47" s="5">
        <v>15000</v>
      </c>
      <c r="C47" s="29">
        <v>0</v>
      </c>
      <c r="D47" s="29">
        <v>0</v>
      </c>
      <c r="E47" s="6"/>
      <c r="F47" s="6"/>
      <c r="G47" s="7">
        <f t="shared" si="13"/>
        <v>0</v>
      </c>
      <c r="H47" s="8">
        <f t="shared" si="14"/>
        <v>0</v>
      </c>
      <c r="I47" s="8">
        <f t="shared" si="15"/>
        <v>0</v>
      </c>
      <c r="J47" s="29">
        <v>0</v>
      </c>
      <c r="K47" s="16">
        <f t="shared" si="12"/>
        <v>0</v>
      </c>
    </row>
    <row r="48" spans="1:11" x14ac:dyDescent="0.25">
      <c r="A48" s="18" t="s">
        <v>26</v>
      </c>
      <c r="B48" s="5">
        <f>SUM(B43:B47)</f>
        <v>1495000</v>
      </c>
      <c r="C48" s="29">
        <v>0</v>
      </c>
      <c r="D48" s="6"/>
      <c r="E48" s="6"/>
      <c r="F48" s="6"/>
      <c r="G48" s="7">
        <f>(C48+D48+E48+F48)*B48</f>
        <v>0</v>
      </c>
      <c r="H48" s="9"/>
      <c r="I48" s="8">
        <f>G48+H48</f>
        <v>0</v>
      </c>
      <c r="J48" s="6"/>
      <c r="K48" s="19"/>
    </row>
    <row r="49" spans="1:11" x14ac:dyDescent="0.25">
      <c r="A49" s="15" t="s">
        <v>17</v>
      </c>
      <c r="B49" s="5">
        <v>150000</v>
      </c>
      <c r="C49" s="29">
        <v>0</v>
      </c>
      <c r="D49" s="29">
        <v>0</v>
      </c>
      <c r="E49" s="29">
        <v>0</v>
      </c>
      <c r="F49" s="29">
        <v>0</v>
      </c>
      <c r="G49" s="7">
        <f t="shared" ref="G49:G54" si="16">(C49+D49+E49+F49)*B49</f>
        <v>0</v>
      </c>
      <c r="H49" s="8">
        <f t="shared" ref="H49:H54" si="17">(B49*(D49+E49+F49))*$H$8</f>
        <v>0</v>
      </c>
      <c r="I49" s="8">
        <f t="shared" ref="I49:I54" si="18">G49+H49</f>
        <v>0</v>
      </c>
      <c r="J49" s="29">
        <v>0</v>
      </c>
      <c r="K49" s="16">
        <f t="shared" ref="K49:K54" si="19">B49*J49</f>
        <v>0</v>
      </c>
    </row>
    <row r="50" spans="1:11" x14ac:dyDescent="0.25">
      <c r="A50" s="15" t="s">
        <v>18</v>
      </c>
      <c r="B50" s="5">
        <v>50000</v>
      </c>
      <c r="C50" s="29">
        <v>0</v>
      </c>
      <c r="D50" s="29">
        <v>0</v>
      </c>
      <c r="E50" s="29">
        <v>0</v>
      </c>
      <c r="F50" s="29">
        <v>0</v>
      </c>
      <c r="G50" s="7">
        <f t="shared" si="16"/>
        <v>0</v>
      </c>
      <c r="H50" s="8">
        <f t="shared" si="17"/>
        <v>0</v>
      </c>
      <c r="I50" s="8">
        <f t="shared" si="18"/>
        <v>0</v>
      </c>
      <c r="J50" s="29">
        <v>0</v>
      </c>
      <c r="K50" s="16">
        <f t="shared" si="19"/>
        <v>0</v>
      </c>
    </row>
    <row r="51" spans="1:11" x14ac:dyDescent="0.25">
      <c r="A51" s="15" t="s">
        <v>19</v>
      </c>
      <c r="B51" s="5">
        <v>50000</v>
      </c>
      <c r="C51" s="29">
        <v>0</v>
      </c>
      <c r="D51" s="29">
        <v>0</v>
      </c>
      <c r="E51" s="29">
        <v>0</v>
      </c>
      <c r="F51" s="29">
        <v>0</v>
      </c>
      <c r="G51" s="7">
        <f t="shared" si="16"/>
        <v>0</v>
      </c>
      <c r="H51" s="8">
        <f t="shared" si="17"/>
        <v>0</v>
      </c>
      <c r="I51" s="8">
        <f t="shared" si="18"/>
        <v>0</v>
      </c>
      <c r="J51" s="29">
        <v>0</v>
      </c>
      <c r="K51" s="16">
        <f t="shared" si="19"/>
        <v>0</v>
      </c>
    </row>
    <row r="52" spans="1:11" x14ac:dyDescent="0.25">
      <c r="A52" s="15" t="s">
        <v>20</v>
      </c>
      <c r="B52" s="5">
        <v>25000</v>
      </c>
      <c r="C52" s="29">
        <v>0</v>
      </c>
      <c r="D52" s="29">
        <v>0</v>
      </c>
      <c r="E52" s="29">
        <v>0</v>
      </c>
      <c r="F52" s="29">
        <v>0</v>
      </c>
      <c r="G52" s="7">
        <f t="shared" si="16"/>
        <v>0</v>
      </c>
      <c r="H52" s="8">
        <f t="shared" si="17"/>
        <v>0</v>
      </c>
      <c r="I52" s="8">
        <f t="shared" si="18"/>
        <v>0</v>
      </c>
      <c r="J52" s="29">
        <v>0</v>
      </c>
      <c r="K52" s="16">
        <f t="shared" si="19"/>
        <v>0</v>
      </c>
    </row>
    <row r="53" spans="1:11" x14ac:dyDescent="0.25">
      <c r="A53" s="15" t="s">
        <v>21</v>
      </c>
      <c r="B53" s="5">
        <v>25000</v>
      </c>
      <c r="C53" s="29">
        <v>0</v>
      </c>
      <c r="D53" s="29">
        <v>0</v>
      </c>
      <c r="E53" s="29">
        <v>0</v>
      </c>
      <c r="F53" s="29">
        <v>0</v>
      </c>
      <c r="G53" s="7">
        <f t="shared" si="16"/>
        <v>0</v>
      </c>
      <c r="H53" s="8">
        <f t="shared" si="17"/>
        <v>0</v>
      </c>
      <c r="I53" s="8">
        <f t="shared" si="18"/>
        <v>0</v>
      </c>
      <c r="J53" s="29">
        <v>0</v>
      </c>
      <c r="K53" s="16">
        <f t="shared" si="19"/>
        <v>0</v>
      </c>
    </row>
    <row r="54" spans="1:11" x14ac:dyDescent="0.25">
      <c r="A54" s="15" t="s">
        <v>22</v>
      </c>
      <c r="B54" s="5">
        <v>80000</v>
      </c>
      <c r="C54" s="29">
        <v>0</v>
      </c>
      <c r="D54" s="29">
        <v>0</v>
      </c>
      <c r="E54" s="29">
        <v>0</v>
      </c>
      <c r="F54" s="29">
        <v>0</v>
      </c>
      <c r="G54" s="7">
        <f t="shared" si="16"/>
        <v>0</v>
      </c>
      <c r="H54" s="8">
        <f t="shared" si="17"/>
        <v>0</v>
      </c>
      <c r="I54" s="8">
        <f t="shared" si="18"/>
        <v>0</v>
      </c>
      <c r="J54" s="29">
        <v>0</v>
      </c>
      <c r="K54" s="16">
        <f t="shared" si="19"/>
        <v>0</v>
      </c>
    </row>
    <row r="55" spans="1:11" ht="79.5" thickBot="1" x14ac:dyDescent="0.3">
      <c r="A55" s="20"/>
      <c r="B55" s="21"/>
      <c r="C55" s="21"/>
      <c r="D55" s="21"/>
      <c r="E55" s="22"/>
      <c r="F55" s="22"/>
      <c r="G55" s="42" t="s">
        <v>28</v>
      </c>
      <c r="H55" s="42"/>
      <c r="I55" s="23">
        <f>SUM(I43:I54)</f>
        <v>0</v>
      </c>
      <c r="J55" s="24" t="s">
        <v>29</v>
      </c>
      <c r="K55" s="25">
        <f>SUM(K43:K54)</f>
        <v>0</v>
      </c>
    </row>
    <row r="57" spans="1:11" x14ac:dyDescent="0.25">
      <c r="I57" s="27" t="s">
        <v>35</v>
      </c>
      <c r="J57" s="46">
        <f>I21+K21</f>
        <v>0</v>
      </c>
      <c r="K57" s="46"/>
    </row>
    <row r="58" spans="1:11" x14ac:dyDescent="0.25">
      <c r="I58" s="27" t="s">
        <v>36</v>
      </c>
      <c r="J58" s="46">
        <f>I38+K38</f>
        <v>0</v>
      </c>
      <c r="K58" s="46"/>
    </row>
    <row r="59" spans="1:11" x14ac:dyDescent="0.25">
      <c r="I59" s="27" t="s">
        <v>37</v>
      </c>
      <c r="J59" s="46">
        <f>I55+K55</f>
        <v>0</v>
      </c>
      <c r="K59" s="46"/>
    </row>
    <row r="60" spans="1:11" ht="16.5" thickBot="1" x14ac:dyDescent="0.3">
      <c r="I60" s="27" t="s">
        <v>30</v>
      </c>
      <c r="J60" s="47">
        <f>SUM(J57:J59)</f>
        <v>0</v>
      </c>
      <c r="K60" s="47"/>
    </row>
    <row r="61" spans="1:11" ht="16.5" thickTop="1" x14ac:dyDescent="0.25"/>
  </sheetData>
  <sheetProtection algorithmName="SHA-512" hashValue="XhfhbdUYrgD/22/dxiFdF1fovLfXJFN17lrXhk/4KVZOm4OqQ08Qsl7gGQiuy8RY6arnkhlVwrKkLoftMIYGNg==" saltValue="KU4MpIwVPY0xi+7m0plKrA==" spinCount="100000" sheet="1" objects="1" scenarios="1"/>
  <mergeCells count="43">
    <mergeCell ref="J59:K59"/>
    <mergeCell ref="J60:K60"/>
    <mergeCell ref="I41:I42"/>
    <mergeCell ref="J41:J42"/>
    <mergeCell ref="K41:K42"/>
    <mergeCell ref="G55:H55"/>
    <mergeCell ref="J57:K57"/>
    <mergeCell ref="J58:K58"/>
    <mergeCell ref="K24:K25"/>
    <mergeCell ref="G38:H38"/>
    <mergeCell ref="A39:K39"/>
    <mergeCell ref="A41:A42"/>
    <mergeCell ref="B41:B42"/>
    <mergeCell ref="C41:C42"/>
    <mergeCell ref="D41:D42"/>
    <mergeCell ref="E41:E42"/>
    <mergeCell ref="F41:F42"/>
    <mergeCell ref="G41:G42"/>
    <mergeCell ref="G21:H21"/>
    <mergeCell ref="A22:K22"/>
    <mergeCell ref="A24:A25"/>
    <mergeCell ref="B24:B25"/>
    <mergeCell ref="C24:C25"/>
    <mergeCell ref="D24:D25"/>
    <mergeCell ref="E24:E25"/>
    <mergeCell ref="F24:F25"/>
    <mergeCell ref="G24:G25"/>
    <mergeCell ref="I24:I25"/>
    <mergeCell ref="J24:J25"/>
    <mergeCell ref="A1:K1"/>
    <mergeCell ref="A5:K5"/>
    <mergeCell ref="A2:K2"/>
    <mergeCell ref="B4:F4"/>
    <mergeCell ref="A7:A8"/>
    <mergeCell ref="B7:B8"/>
    <mergeCell ref="C7:C8"/>
    <mergeCell ref="D7:D8"/>
    <mergeCell ref="E7:E8"/>
    <mergeCell ref="F7:F8"/>
    <mergeCell ref="G7:G8"/>
    <mergeCell ref="I7:I8"/>
    <mergeCell ref="J7:J8"/>
    <mergeCell ref="K7:K8"/>
  </mergeCells>
  <printOptions horizontalCentered="1"/>
  <pageMargins left="0.25" right="0.25" top="0.5" bottom="0.2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Sundy, Sharon</dc:creator>
  <cp:lastModifiedBy>Diaz, David</cp:lastModifiedBy>
  <cp:lastPrinted>2020-10-05T21:30:57Z</cp:lastPrinted>
  <dcterms:created xsi:type="dcterms:W3CDTF">2020-10-05T20:55:48Z</dcterms:created>
  <dcterms:modified xsi:type="dcterms:W3CDTF">2023-11-06T23:18:41Z</dcterms:modified>
</cp:coreProperties>
</file>